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Geicine\Desktop\"/>
    </mc:Choice>
  </mc:AlternateContent>
  <xr:revisionPtr revIDLastSave="0" documentId="13_ncr:1_{2338DAFC-A590-4125-8CAF-BC406797BCF9}" xr6:coauthVersionLast="46" xr6:coauthVersionMax="46" xr10:uidLastSave="{00000000-0000-0000-0000-000000000000}"/>
  <bookViews>
    <workbookView xWindow="-120" yWindow="-120" windowWidth="24240" windowHeight="13140" tabRatio="277" xr2:uid="{00000000-000D-0000-FFFF-FFFF00000000}"/>
  </bookViews>
  <sheets>
    <sheet name="Professoras" sheetId="1" r:id="rId1"/>
    <sheet name="TAE's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6" i="1" l="1"/>
  <c r="D27" i="1"/>
  <c r="D25" i="1"/>
  <c r="D24" i="1"/>
  <c r="D23" i="1"/>
  <c r="E24" i="1" s="1"/>
  <c r="D28" i="1" s="1" a="1"/>
  <c r="D28" i="1" s="1"/>
  <c r="D29" i="1" a="1"/>
  <c r="D29" i="1" s="1"/>
  <c r="D30" i="1" a="1"/>
  <c r="D30" i="1" s="1"/>
  <c r="D37" i="1" a="1"/>
  <c r="D37" i="1" s="1"/>
  <c r="D36" i="1" a="1"/>
  <c r="D36" i="1" s="1"/>
  <c r="D35" i="1" a="1"/>
  <c r="D35" i="1" s="1"/>
  <c r="D34" i="1" a="1"/>
  <c r="D34" i="1" s="1"/>
  <c r="D19" i="1" a="1"/>
  <c r="D19" i="1"/>
  <c r="D18" i="1" a="1"/>
  <c r="D18" i="1" s="1"/>
  <c r="D20" i="1" s="1"/>
  <c r="D14" i="1" a="1"/>
  <c r="D14" i="1" s="1"/>
  <c r="D13" i="1" a="1"/>
  <c r="D13" i="1" s="1"/>
  <c r="D12" i="1" a="1"/>
  <c r="D12" i="1" s="1"/>
  <c r="D8" i="1" a="1"/>
  <c r="D8" i="1" s="1"/>
  <c r="D7" i="1" a="1"/>
  <c r="D7" i="1" s="1"/>
  <c r="D3" i="1" a="1"/>
  <c r="D3" i="1" s="1"/>
  <c r="D4" i="1" s="1"/>
  <c r="D38" i="1" l="1"/>
  <c r="D15" i="1"/>
  <c r="D9" i="1"/>
  <c r="D31" i="1"/>
  <c r="D3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<sst xmlns="http://schemas.openxmlformats.org/spreadsheetml/2006/main" count="67" uniqueCount="60">
  <si>
    <t>Item</t>
  </si>
  <si>
    <t>Avaliação do currículo do candidato docente</t>
  </si>
  <si>
    <t>TITULAÇÃO</t>
  </si>
  <si>
    <t>Escolha</t>
  </si>
  <si>
    <t>Pontuação</t>
  </si>
  <si>
    <t xml:space="preserve">Escolha uma das opções disponíveis - clique na célula e use a seta para visulizar as opções </t>
  </si>
  <si>
    <t>Graduação</t>
  </si>
  <si>
    <t>Especialização</t>
  </si>
  <si>
    <t>Mestrado</t>
  </si>
  <si>
    <t>Doutorado</t>
  </si>
  <si>
    <t>Total de pontos no item 1</t>
  </si>
  <si>
    <t>EXPERIÊNCIA EM DOCÊNCIA</t>
  </si>
  <si>
    <t>Digite o número de anos</t>
  </si>
  <si>
    <t>2.1</t>
  </si>
  <si>
    <t>Tempo de Docência</t>
  </si>
  <si>
    <t>2.2</t>
  </si>
  <si>
    <t>Participação atual do servidor como docente permanente/colaborador em programa de Pós-Graduação do Ifes</t>
  </si>
  <si>
    <t>Total de pontos no item 2</t>
  </si>
  <si>
    <t>Escolhas</t>
  </si>
  <si>
    <t>EXPERIENCIA EM COMITÊS E COMISSÕES DE ÉTICA</t>
  </si>
  <si>
    <t>3.1</t>
  </si>
  <si>
    <t>Participação como membro titular de Comitê de Ética em Pesquisa, devidamente credenciado pela Comissão Nacional de Ética em Pesquisa</t>
  </si>
  <si>
    <t>3.2</t>
  </si>
  <si>
    <t>Participação como membro titular de Comitê de Ética em Pesquisa de Uso de Animais, devidamente credenciado pelo Ministério da Ciência e Tecnologia</t>
  </si>
  <si>
    <t>3.3</t>
  </si>
  <si>
    <t xml:space="preserve">Participação como membro titular de Comissão de Ética Profissional de autarquia pública ou conselho de classe profissional, devidamente credenciado em instância competente </t>
  </si>
  <si>
    <t>Total de pontos no item 3</t>
  </si>
  <si>
    <t>PROJETOS DE PESQUISA APROVADOS EM COMITÊ DE ÉTICA EM PESQUISA</t>
  </si>
  <si>
    <t>Digite o número de projetos</t>
  </si>
  <si>
    <t>4.1</t>
  </si>
  <si>
    <t>Projeto de pesquisa aprovado na condição de pesquisador responsável pelo projeto</t>
  </si>
  <si>
    <t>4.2</t>
  </si>
  <si>
    <t xml:space="preserve">Projeto de pesquisa aprovado na condição de pesquisador colaborador do projeto </t>
  </si>
  <si>
    <t>Total de pontos no item 4</t>
  </si>
  <si>
    <t xml:space="preserve"> TRABALHOS ACADÊMICOS EM ÁREAS DIVERSAS</t>
  </si>
  <si>
    <t>Digite o número de trabalhos</t>
  </si>
  <si>
    <t>5.1</t>
  </si>
  <si>
    <t>Trabalho completo publicado em periódico científico indexado no JCR (com qualquer Fator de Impacto)</t>
  </si>
  <si>
    <t>Trabalho completo publicado em periódico científico indexado no Qualis A1, A2 e B1</t>
  </si>
  <si>
    <t>Trabalho completo publicado em periódico científico indexado no Qualis B2</t>
  </si>
  <si>
    <t>Trabalho completo publicado em periódico científico indexado no Qualis B3, B4, B5 e C</t>
  </si>
  <si>
    <t>Trabalho completo publicado em Revistas Científicas do Ifes</t>
  </si>
  <si>
    <t>Total de pontos no item 5.1</t>
  </si>
  <si>
    <t>5.2</t>
  </si>
  <si>
    <t xml:space="preserve">Livro publicado, nacional ou internacional, sendo autor ou organizador. </t>
  </si>
  <si>
    <t>5.3</t>
  </si>
  <si>
    <t xml:space="preserve">Trabalhos publicados em anais de eventos científicos </t>
  </si>
  <si>
    <t>Total de pontos no item 5</t>
  </si>
  <si>
    <t>ORIENTAÇÕES ACADÊMICAS</t>
  </si>
  <si>
    <t>Digite o número de orientações</t>
  </si>
  <si>
    <t>6.1</t>
  </si>
  <si>
    <t>Orientação concluída de Monografia de conclusão de curso de aperfeiçoamento/especialização ou Trabalho de Conclusão de Curso de graduação</t>
  </si>
  <si>
    <t>6.2</t>
  </si>
  <si>
    <t xml:space="preserve">Orientação concluída de Dissertação de Mestrado </t>
  </si>
  <si>
    <t>6.3</t>
  </si>
  <si>
    <t>Co-orientação concluída de Dissertação de Mestrado</t>
  </si>
  <si>
    <t>6.4</t>
  </si>
  <si>
    <t>Orientação concluída de PIBIC, PIBITI e PIBIC-EM</t>
  </si>
  <si>
    <t>Total de pontos item 6</t>
  </si>
  <si>
    <t>Total de pontos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</si>
</sst>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u/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rgb="FF00000A"/>
      <name val="Times New Roman"/>
      <family val="1"/>
    </font>
    <font>
      <b/>
      <sz val="11"/>
      <color theme="0"/>
      <name val="Times New Roman"/>
      <family val="1"/>
    </font>
    <font>
      <sz val="11"/>
      <color theme="0"/>
      <name val="Times New Roman"/>
      <family val="1"/>
    </font>
    <font>
      <sz val="11"/>
      <color rgb="FF00000A"/>
      <name val="Times New Roman"/>
      <family val="1"/>
    </font>
    <font>
      <sz val="11"/>
      <color rgb="FFFFFFFF"/>
      <name val="Times New Roman"/>
      <family val="1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8" fillId="0" borderId="0" xfId="0" applyFont="1"/>
    <xf numFmtId="0" fontId="3" fillId="0" borderId="0" xfId="0" applyFont="1" applyProtection="1">
      <protection locked="0"/>
    </xf>
    <xf numFmtId="0" fontId="4" fillId="0" borderId="0" xfId="0" applyFont="1" applyAlignment="1" applyProtection="1">
      <alignment horizontal="center"/>
    </xf>
    <xf numFmtId="0" fontId="2" fillId="0" borderId="0" xfId="0" applyFont="1" applyAlignment="1" applyProtection="1">
      <alignment horizontal="left"/>
    </xf>
    <xf numFmtId="0" fontId="2" fillId="0" borderId="0" xfId="0" applyFont="1" applyProtection="1"/>
    <xf numFmtId="0" fontId="3" fillId="0" borderId="0" xfId="0" applyFont="1" applyAlignment="1" applyProtection="1">
      <alignment horizontal="left"/>
    </xf>
    <xf numFmtId="0" fontId="9" fillId="0" borderId="0" xfId="0" applyFont="1" applyProtection="1"/>
    <xf numFmtId="0" fontId="1" fillId="0" borderId="0" xfId="0" applyFont="1" applyProtection="1"/>
    <xf numFmtId="0" fontId="3" fillId="0" borderId="0" xfId="0" applyFont="1" applyProtection="1"/>
    <xf numFmtId="0" fontId="7" fillId="0" borderId="0" xfId="0" applyFont="1" applyProtection="1"/>
    <xf numFmtId="0" fontId="4" fillId="0" borderId="0" xfId="0" applyFont="1" applyProtection="1"/>
    <xf numFmtId="0" fontId="3" fillId="0" borderId="0" xfId="0" applyFont="1" applyAlignment="1" applyProtection="1"/>
    <xf numFmtId="0" fontId="7" fillId="0" borderId="0" xfId="0" applyFont="1" applyAlignment="1" applyProtection="1">
      <alignment horizontal="justify" vertical="center"/>
    </xf>
    <xf numFmtId="0" fontId="2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" fontId="9" fillId="0" borderId="0" xfId="0" applyNumberFormat="1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1" fontId="3" fillId="0" borderId="0" xfId="0" applyNumberFormat="1" applyFont="1" applyAlignment="1" applyProtection="1">
      <alignment horizontal="center" vertical="center"/>
      <protection locked="0"/>
    </xf>
    <xf numFmtId="1" fontId="3" fillId="0" borderId="0" xfId="0" applyNumberFormat="1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1" fontId="9" fillId="0" borderId="0" xfId="0" applyNumberFormat="1" applyFont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2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9" fillId="0" borderId="0" xfId="0" applyFont="1" applyAlignment="1" applyProtection="1">
      <alignment horizontal="center"/>
    </xf>
    <xf numFmtId="0" fontId="9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74"/>
  <sheetViews>
    <sheetView tabSelected="1" topLeftCell="A10" zoomScale="80" zoomScaleNormal="80" workbookViewId="0">
      <selection activeCell="C39" sqref="C39"/>
    </sheetView>
  </sheetViews>
  <sheetFormatPr defaultColWidth="9.140625" defaultRowHeight="15" x14ac:dyDescent="0.25"/>
  <cols>
    <col min="1" max="1" width="6.85546875" style="2" customWidth="1"/>
    <col min="2" max="2" width="153.28515625" style="2" bestFit="1" customWidth="1"/>
    <col min="3" max="3" width="29.140625" style="2" customWidth="1"/>
    <col min="4" max="4" width="15.7109375" style="2" customWidth="1"/>
    <col min="5" max="5" width="11.140625" style="2" customWidth="1"/>
    <col min="6" max="16384" width="9.140625" style="2"/>
  </cols>
  <sheetData>
    <row r="1" spans="1:15" x14ac:dyDescent="0.25">
      <c r="A1" s="8" t="s">
        <v>0</v>
      </c>
      <c r="B1" s="8" t="s">
        <v>1</v>
      </c>
      <c r="C1" s="26"/>
      <c r="D1" s="3"/>
    </row>
    <row r="2" spans="1:15" x14ac:dyDescent="0.25">
      <c r="A2" s="9">
        <v>1</v>
      </c>
      <c r="B2" s="10" t="s">
        <v>2</v>
      </c>
      <c r="C2" s="19" t="s">
        <v>3</v>
      </c>
      <c r="D2" s="29" t="s">
        <v>4</v>
      </c>
    </row>
    <row r="3" spans="1:15" x14ac:dyDescent="0.25">
      <c r="A3" s="11"/>
      <c r="B3" s="12" t="s">
        <v>5</v>
      </c>
      <c r="C3" s="20" t="s">
        <v>7</v>
      </c>
      <c r="D3" s="30" cm="1">
        <f t="array" ref="D3">_xlfn.IFS(C3=F3,5,C3=G3,10,C3=H3,15,C3=I3,20)</f>
        <v>10</v>
      </c>
      <c r="F3" s="6" t="s">
        <v>6</v>
      </c>
      <c r="G3" s="6" t="s">
        <v>7</v>
      </c>
      <c r="H3" s="6" t="s">
        <v>8</v>
      </c>
      <c r="I3" s="6" t="s">
        <v>9</v>
      </c>
    </row>
    <row r="4" spans="1:15" x14ac:dyDescent="0.25">
      <c r="A4" s="11"/>
      <c r="B4" s="13" t="s">
        <v>10</v>
      </c>
      <c r="C4" s="21"/>
      <c r="D4" s="31">
        <f>D3</f>
        <v>10</v>
      </c>
    </row>
    <row r="5" spans="1:15" x14ac:dyDescent="0.25">
      <c r="A5" s="14"/>
      <c r="B5" s="14"/>
      <c r="C5" s="7"/>
      <c r="D5" s="14"/>
    </row>
    <row r="6" spans="1:15" x14ac:dyDescent="0.25">
      <c r="A6" s="9">
        <v>2</v>
      </c>
      <c r="B6" s="10" t="s">
        <v>11</v>
      </c>
      <c r="C6" s="19" t="s">
        <v>12</v>
      </c>
      <c r="D6" s="29" t="s">
        <v>4</v>
      </c>
    </row>
    <row r="7" spans="1:15" x14ac:dyDescent="0.25">
      <c r="A7" s="11" t="s">
        <v>13</v>
      </c>
      <c r="B7" s="14" t="s">
        <v>14</v>
      </c>
      <c r="C7" s="22">
        <v>0</v>
      </c>
      <c r="D7" s="31" cm="1">
        <f t="array" ref="D7">_xlfn.IFS(C7=1,1,C7=2,2,C7=3,3,C7=4,4,C7=5,5,C7=6,6,C7=7,7,C7=8,8,C7=9,9,C7=10, 10,C7=0,0, C7&gt;10,10)</f>
        <v>0</v>
      </c>
    </row>
    <row r="8" spans="1:15" x14ac:dyDescent="0.25">
      <c r="A8" s="11" t="s">
        <v>15</v>
      </c>
      <c r="B8" s="15" t="s">
        <v>16</v>
      </c>
      <c r="C8" s="20">
        <v>0</v>
      </c>
      <c r="D8" s="31" cm="1">
        <f t="array" ref="D8">_xlfn.IFS(C8=0,0,C8=1,1,C8=2,2,C8=3,3,C8=4,4,C8=5,5,C8=6,6,C8=7,7,C8=8,8,C8=9,9,C8=10,10,C8&gt;10,10)</f>
        <v>0</v>
      </c>
    </row>
    <row r="9" spans="1:15" x14ac:dyDescent="0.25">
      <c r="A9" s="11"/>
      <c r="B9" s="13" t="s">
        <v>17</v>
      </c>
      <c r="C9" s="23"/>
      <c r="D9" s="32">
        <f>SUM(D7:D8)</f>
        <v>0</v>
      </c>
      <c r="E9" s="4" t="s">
        <v>18</v>
      </c>
      <c r="F9" s="5">
        <v>1</v>
      </c>
      <c r="G9" s="5">
        <v>2</v>
      </c>
      <c r="H9" s="5">
        <v>3</v>
      </c>
      <c r="I9" s="5">
        <v>4</v>
      </c>
      <c r="J9" s="5">
        <v>5</v>
      </c>
      <c r="K9" s="5">
        <v>6</v>
      </c>
      <c r="L9" s="5">
        <v>7</v>
      </c>
      <c r="M9" s="5">
        <v>8</v>
      </c>
      <c r="N9" s="5">
        <v>9</v>
      </c>
      <c r="O9" s="5">
        <v>10</v>
      </c>
    </row>
    <row r="10" spans="1:15" x14ac:dyDescent="0.25">
      <c r="A10" s="14"/>
      <c r="B10" s="14"/>
      <c r="C10" s="7"/>
      <c r="D10" s="1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</row>
    <row r="11" spans="1:15" x14ac:dyDescent="0.25">
      <c r="A11" s="9">
        <v>3</v>
      </c>
      <c r="B11" s="16" t="s">
        <v>19</v>
      </c>
      <c r="C11" s="19" t="s">
        <v>12</v>
      </c>
      <c r="D11" s="29" t="s">
        <v>4</v>
      </c>
    </row>
    <row r="12" spans="1:15" x14ac:dyDescent="0.25">
      <c r="A12" s="11" t="s">
        <v>20</v>
      </c>
      <c r="B12" s="15" t="s">
        <v>21</v>
      </c>
      <c r="C12" s="22">
        <v>0</v>
      </c>
      <c r="D12" s="31" cm="1">
        <f t="array" ref="D12">_xlfn.IFS(C12&lt;=4,7.5*C12,C12&gt;4,30)</f>
        <v>0</v>
      </c>
    </row>
    <row r="13" spans="1:15" x14ac:dyDescent="0.25">
      <c r="A13" s="11" t="s">
        <v>22</v>
      </c>
      <c r="B13" s="14" t="s">
        <v>23</v>
      </c>
      <c r="C13" s="22">
        <v>0</v>
      </c>
      <c r="D13" s="31" cm="1">
        <f t="array" ref="D13">_xlfn.IFS(C13&lt;=4,2.5*C13,C13&gt;4,10)</f>
        <v>0</v>
      </c>
    </row>
    <row r="14" spans="1:15" x14ac:dyDescent="0.25">
      <c r="A14" s="11" t="s">
        <v>24</v>
      </c>
      <c r="B14" s="15" t="s">
        <v>25</v>
      </c>
      <c r="C14" s="22">
        <v>0</v>
      </c>
      <c r="D14" s="31" cm="1">
        <f t="array" ref="D14">_xlfn.IFS(C14&lt;=4,2.5*C14,C14&gt;4,10)</f>
        <v>0</v>
      </c>
    </row>
    <row r="15" spans="1:15" x14ac:dyDescent="0.25">
      <c r="A15" s="11"/>
      <c r="B15" s="13" t="s">
        <v>26</v>
      </c>
      <c r="C15" s="21"/>
      <c r="D15" s="30">
        <f>SUM(D12:D14)</f>
        <v>0</v>
      </c>
    </row>
    <row r="16" spans="1:15" x14ac:dyDescent="0.25">
      <c r="A16" s="14"/>
      <c r="B16" s="14"/>
      <c r="C16" s="7"/>
      <c r="D16" s="14"/>
    </row>
    <row r="17" spans="1:5" x14ac:dyDescent="0.25">
      <c r="A17" s="9">
        <v>4</v>
      </c>
      <c r="B17" s="16" t="s">
        <v>27</v>
      </c>
      <c r="C17" s="19" t="s">
        <v>28</v>
      </c>
      <c r="D17" s="29" t="s">
        <v>4</v>
      </c>
    </row>
    <row r="18" spans="1:5" x14ac:dyDescent="0.25">
      <c r="A18" s="11" t="s">
        <v>29</v>
      </c>
      <c r="B18" s="15" t="s">
        <v>30</v>
      </c>
      <c r="C18" s="22">
        <v>0</v>
      </c>
      <c r="D18" s="32" cm="1">
        <f t="array" ref="D18">_xlfn.IFS(C18&lt;=2,5*C18,C18&gt;2,10)</f>
        <v>0</v>
      </c>
    </row>
    <row r="19" spans="1:5" x14ac:dyDescent="0.25">
      <c r="A19" s="11" t="s">
        <v>31</v>
      </c>
      <c r="B19" s="15" t="s">
        <v>32</v>
      </c>
      <c r="C19" s="22">
        <v>0</v>
      </c>
      <c r="D19" s="32" cm="1">
        <f t="array" ref="D19">_xlfn.IFS(C19&lt;=4,2.5*C19,C19&gt;4,10)</f>
        <v>0</v>
      </c>
    </row>
    <row r="20" spans="1:5" x14ac:dyDescent="0.25">
      <c r="A20" s="11"/>
      <c r="B20" s="13" t="s">
        <v>33</v>
      </c>
      <c r="C20" s="21">
        <v>0</v>
      </c>
      <c r="D20" s="30">
        <f>SUM(D18:D19)</f>
        <v>0</v>
      </c>
    </row>
    <row r="21" spans="1:5" x14ac:dyDescent="0.25">
      <c r="A21" s="14"/>
      <c r="B21" s="14"/>
      <c r="C21" s="7"/>
      <c r="D21" s="14"/>
    </row>
    <row r="22" spans="1:5" x14ac:dyDescent="0.25">
      <c r="A22" s="9">
        <v>5</v>
      </c>
      <c r="B22" s="16" t="s">
        <v>34</v>
      </c>
      <c r="C22" s="19" t="s">
        <v>35</v>
      </c>
      <c r="D22" s="29" t="s">
        <v>4</v>
      </c>
    </row>
    <row r="23" spans="1:5" x14ac:dyDescent="0.25">
      <c r="A23" s="11" t="s">
        <v>36</v>
      </c>
      <c r="B23" s="17" t="s">
        <v>37</v>
      </c>
      <c r="C23" s="24">
        <v>0</v>
      </c>
      <c r="D23" s="30">
        <f>C23*10</f>
        <v>0</v>
      </c>
    </row>
    <row r="24" spans="1:5" x14ac:dyDescent="0.25">
      <c r="A24" s="14"/>
      <c r="B24" s="17" t="s">
        <v>38</v>
      </c>
      <c r="C24" s="24">
        <v>0</v>
      </c>
      <c r="D24" s="30">
        <f>C24*7.5</f>
        <v>0</v>
      </c>
      <c r="E24" s="5">
        <f>SUM(D23+D24+D25+D26)</f>
        <v>0</v>
      </c>
    </row>
    <row r="25" spans="1:5" x14ac:dyDescent="0.25">
      <c r="A25" s="14"/>
      <c r="B25" s="17" t="s">
        <v>39</v>
      </c>
      <c r="C25" s="24">
        <v>0</v>
      </c>
      <c r="D25" s="30">
        <f>C25*5</f>
        <v>0</v>
      </c>
    </row>
    <row r="26" spans="1:5" x14ac:dyDescent="0.25">
      <c r="A26" s="14"/>
      <c r="B26" s="17" t="s">
        <v>40</v>
      </c>
      <c r="C26" s="24">
        <v>0</v>
      </c>
      <c r="D26" s="30">
        <f>C26*2.5</f>
        <v>0</v>
      </c>
    </row>
    <row r="27" spans="1:5" x14ac:dyDescent="0.25">
      <c r="A27" s="14"/>
      <c r="B27" s="14" t="s">
        <v>41</v>
      </c>
      <c r="C27" s="25">
        <v>0</v>
      </c>
      <c r="D27" s="33">
        <f>C27*2.5</f>
        <v>0</v>
      </c>
    </row>
    <row r="28" spans="1:5" x14ac:dyDescent="0.25">
      <c r="A28" s="14"/>
      <c r="B28" s="13" t="s">
        <v>42</v>
      </c>
      <c r="C28" s="7"/>
      <c r="D28" s="30" cm="1">
        <f t="array" ref="D28">_xlfn.IFS(E24&lt;30,E24,E24&gt;=30,30)</f>
        <v>0</v>
      </c>
    </row>
    <row r="29" spans="1:5" x14ac:dyDescent="0.25">
      <c r="A29" s="11" t="s">
        <v>43</v>
      </c>
      <c r="B29" s="18" t="s">
        <v>44</v>
      </c>
      <c r="C29" s="24">
        <v>0</v>
      </c>
      <c r="D29" s="30" cm="1">
        <f t="array" ref="D29">_xlfn.IFS(C29=0,0,C29&gt;0,10)</f>
        <v>0</v>
      </c>
    </row>
    <row r="30" spans="1:5" x14ac:dyDescent="0.25">
      <c r="A30" s="14" t="s">
        <v>45</v>
      </c>
      <c r="B30" s="15" t="s">
        <v>46</v>
      </c>
      <c r="C30" s="24">
        <v>0</v>
      </c>
      <c r="D30" s="30" cm="1">
        <f t="array" ref="D30">_xlfn.IFS(C30&lt;=4,2.5*C30,C30&gt;4,10)</f>
        <v>0</v>
      </c>
    </row>
    <row r="31" spans="1:5" x14ac:dyDescent="0.25">
      <c r="A31" s="14"/>
      <c r="B31" s="13" t="s">
        <v>47</v>
      </c>
      <c r="C31" s="21"/>
      <c r="D31" s="31">
        <f>SUM(D28:D30)</f>
        <v>0</v>
      </c>
    </row>
    <row r="32" spans="1:5" x14ac:dyDescent="0.25">
      <c r="A32" s="14"/>
      <c r="B32" s="14"/>
      <c r="C32" s="7"/>
      <c r="D32" s="14"/>
    </row>
    <row r="33" spans="1:4" x14ac:dyDescent="0.25">
      <c r="A33" s="9">
        <v>6</v>
      </c>
      <c r="B33" s="16" t="s">
        <v>48</v>
      </c>
      <c r="C33" s="19" t="s">
        <v>49</v>
      </c>
      <c r="D33" s="29" t="s">
        <v>4</v>
      </c>
    </row>
    <row r="34" spans="1:4" x14ac:dyDescent="0.25">
      <c r="A34" s="14" t="s">
        <v>50</v>
      </c>
      <c r="B34" s="18" t="s">
        <v>51</v>
      </c>
      <c r="C34" s="27">
        <v>0</v>
      </c>
      <c r="D34" s="32" cm="1">
        <f t="array" ref="D34">_xlfn.IFS(C34&lt;=4,2.5*C34,C34&gt;4,10)</f>
        <v>0</v>
      </c>
    </row>
    <row r="35" spans="1:4" x14ac:dyDescent="0.25">
      <c r="A35" s="14" t="s">
        <v>52</v>
      </c>
      <c r="B35" s="15" t="s">
        <v>53</v>
      </c>
      <c r="C35" s="27">
        <v>0</v>
      </c>
      <c r="D35" s="32" cm="1">
        <f t="array" ref="D35">_xlfn.IFS(C35=0,0,C35&gt;=1,10)</f>
        <v>0</v>
      </c>
    </row>
    <row r="36" spans="1:4" x14ac:dyDescent="0.25">
      <c r="A36" s="14" t="s">
        <v>54</v>
      </c>
      <c r="B36" s="15" t="s">
        <v>55</v>
      </c>
      <c r="C36" s="27">
        <v>0</v>
      </c>
      <c r="D36" s="32" cm="1">
        <f t="array" ref="D36">_xlfn.IFS(C36=0,0,C36&gt;=1,5)</f>
        <v>0</v>
      </c>
    </row>
    <row r="37" spans="1:4" x14ac:dyDescent="0.25">
      <c r="A37" s="14" t="s">
        <v>56</v>
      </c>
      <c r="B37" s="14" t="s">
        <v>57</v>
      </c>
      <c r="C37" s="27">
        <v>0</v>
      </c>
      <c r="D37" s="32" cm="1">
        <f t="array" ref="D37">_xlfn.IFS(C37&lt;=5,C37,C37&gt;5,5)</f>
        <v>0</v>
      </c>
    </row>
    <row r="38" spans="1:4" x14ac:dyDescent="0.25">
      <c r="A38" s="14"/>
      <c r="B38" s="13" t="s">
        <v>58</v>
      </c>
      <c r="C38" s="21">
        <v>0</v>
      </c>
      <c r="D38" s="30">
        <f>SUM(D34:D37)</f>
        <v>0</v>
      </c>
    </row>
    <row r="39" spans="1:4" x14ac:dyDescent="0.25">
      <c r="A39" s="14"/>
      <c r="B39" s="13" t="s">
        <v>59</v>
      </c>
      <c r="C39" s="21">
        <v>0</v>
      </c>
      <c r="D39" s="30">
        <f>SUM(D38,D31,D20,D15,D9,D4)</f>
        <v>10</v>
      </c>
    </row>
    <row r="40" spans="1:4" x14ac:dyDescent="0.25">
      <c r="A40"/>
      <c r="B40"/>
      <c r="C40" s="28"/>
      <c r="D40" s="28"/>
    </row>
    <row r="41" spans="1:4" x14ac:dyDescent="0.25">
      <c r="C41" s="1"/>
      <c r="D41" s="1"/>
    </row>
    <row r="42" spans="1:4" x14ac:dyDescent="0.25">
      <c r="C42" s="1"/>
      <c r="D42" s="1"/>
    </row>
    <row r="43" spans="1:4" x14ac:dyDescent="0.25">
      <c r="C43" s="1"/>
      <c r="D43" s="1"/>
    </row>
    <row r="44" spans="1:4" x14ac:dyDescent="0.25">
      <c r="C44" s="1"/>
      <c r="D44" s="1"/>
    </row>
    <row r="45" spans="1:4" x14ac:dyDescent="0.25">
      <c r="C45" s="1"/>
      <c r="D45" s="1"/>
    </row>
    <row r="46" spans="1:4" x14ac:dyDescent="0.25">
      <c r="C46" s="1"/>
      <c r="D46" s="1"/>
    </row>
    <row r="47" spans="1:4" x14ac:dyDescent="0.25">
      <c r="C47" s="1"/>
      <c r="D47" s="1"/>
    </row>
    <row r="48" spans="1:4" x14ac:dyDescent="0.25">
      <c r="C48" s="1"/>
      <c r="D48" s="1"/>
    </row>
    <row r="49" spans="3:4" x14ac:dyDescent="0.25">
      <c r="C49" s="1"/>
      <c r="D49" s="1"/>
    </row>
    <row r="50" spans="3:4" x14ac:dyDescent="0.25">
      <c r="C50" s="1"/>
      <c r="D50" s="1"/>
    </row>
    <row r="51" spans="3:4" x14ac:dyDescent="0.25">
      <c r="C51" s="1"/>
      <c r="D51" s="1"/>
    </row>
    <row r="52" spans="3:4" x14ac:dyDescent="0.25">
      <c r="C52" s="1"/>
      <c r="D52" s="1"/>
    </row>
    <row r="53" spans="3:4" x14ac:dyDescent="0.25">
      <c r="C53" s="1"/>
      <c r="D53" s="1"/>
    </row>
    <row r="54" spans="3:4" x14ac:dyDescent="0.25">
      <c r="C54" s="1"/>
      <c r="D54" s="1"/>
    </row>
    <row r="55" spans="3:4" x14ac:dyDescent="0.25">
      <c r="C55" s="1"/>
      <c r="D55" s="1"/>
    </row>
    <row r="56" spans="3:4" x14ac:dyDescent="0.25">
      <c r="C56" s="1"/>
      <c r="D56" s="1"/>
    </row>
    <row r="57" spans="3:4" x14ac:dyDescent="0.25">
      <c r="C57" s="1"/>
      <c r="D57" s="1"/>
    </row>
    <row r="58" spans="3:4" x14ac:dyDescent="0.25">
      <c r="C58" s="1"/>
      <c r="D58" s="1"/>
    </row>
    <row r="59" spans="3:4" x14ac:dyDescent="0.25">
      <c r="C59" s="1"/>
      <c r="D59" s="1"/>
    </row>
    <row r="60" spans="3:4" x14ac:dyDescent="0.25">
      <c r="C60" s="1"/>
      <c r="D60" s="1"/>
    </row>
    <row r="61" spans="3:4" x14ac:dyDescent="0.25">
      <c r="C61" s="1"/>
      <c r="D61" s="1"/>
    </row>
    <row r="62" spans="3:4" x14ac:dyDescent="0.25">
      <c r="C62" s="1"/>
      <c r="D62" s="1"/>
    </row>
    <row r="63" spans="3:4" x14ac:dyDescent="0.25">
      <c r="C63" s="1"/>
      <c r="D63" s="1"/>
    </row>
    <row r="64" spans="3:4" x14ac:dyDescent="0.25">
      <c r="C64" s="1"/>
      <c r="D64" s="1"/>
    </row>
    <row r="65" spans="3:4" x14ac:dyDescent="0.25">
      <c r="C65" s="1"/>
      <c r="D65" s="1"/>
    </row>
    <row r="66" spans="3:4" x14ac:dyDescent="0.25">
      <c r="C66" s="1"/>
      <c r="D66" s="1"/>
    </row>
    <row r="67" spans="3:4" x14ac:dyDescent="0.25">
      <c r="C67" s="1"/>
      <c r="D67" s="1"/>
    </row>
    <row r="68" spans="3:4" x14ac:dyDescent="0.25">
      <c r="C68" s="1"/>
      <c r="D68" s="1"/>
    </row>
    <row r="69" spans="3:4" x14ac:dyDescent="0.25">
      <c r="C69" s="1"/>
      <c r="D69" s="1"/>
    </row>
    <row r="70" spans="3:4" x14ac:dyDescent="0.25">
      <c r="C70" s="1"/>
      <c r="D70" s="1"/>
    </row>
    <row r="71" spans="3:4" x14ac:dyDescent="0.25">
      <c r="C71" s="1"/>
      <c r="D71" s="1"/>
    </row>
    <row r="72" spans="3:4" x14ac:dyDescent="0.25">
      <c r="C72" s="1"/>
      <c r="D72" s="1"/>
    </row>
    <row r="73" spans="3:4" x14ac:dyDescent="0.25">
      <c r="C73" s="1"/>
      <c r="D73" s="1"/>
    </row>
    <row r="74" spans="3:4" x14ac:dyDescent="0.25">
      <c r="C74" s="1"/>
      <c r="D74" s="1"/>
    </row>
    <row r="75" spans="3:4" x14ac:dyDescent="0.25">
      <c r="C75" s="1"/>
      <c r="D75" s="1"/>
    </row>
    <row r="76" spans="3:4" x14ac:dyDescent="0.25">
      <c r="C76" s="1"/>
      <c r="D76" s="1"/>
    </row>
    <row r="77" spans="3:4" x14ac:dyDescent="0.25">
      <c r="C77" s="1"/>
      <c r="D77" s="1"/>
    </row>
    <row r="78" spans="3:4" x14ac:dyDescent="0.25">
      <c r="C78" s="1"/>
      <c r="D78" s="1"/>
    </row>
    <row r="79" spans="3:4" x14ac:dyDescent="0.25">
      <c r="C79" s="1"/>
      <c r="D79" s="1"/>
    </row>
    <row r="80" spans="3:4" x14ac:dyDescent="0.25">
      <c r="C80" s="1"/>
      <c r="D80" s="1"/>
    </row>
    <row r="81" spans="3:4" x14ac:dyDescent="0.25">
      <c r="C81" s="1"/>
      <c r="D81" s="1"/>
    </row>
    <row r="82" spans="3:4" x14ac:dyDescent="0.25">
      <c r="C82" s="1"/>
      <c r="D82" s="1"/>
    </row>
    <row r="83" spans="3:4" x14ac:dyDescent="0.25">
      <c r="C83" s="1"/>
      <c r="D83" s="1"/>
    </row>
    <row r="84" spans="3:4" x14ac:dyDescent="0.25">
      <c r="C84" s="1"/>
      <c r="D84" s="1"/>
    </row>
    <row r="85" spans="3:4" x14ac:dyDescent="0.25">
      <c r="C85" s="1"/>
      <c r="D85" s="1"/>
    </row>
    <row r="86" spans="3:4" x14ac:dyDescent="0.25">
      <c r="C86" s="1"/>
      <c r="D86" s="1"/>
    </row>
    <row r="87" spans="3:4" x14ac:dyDescent="0.25">
      <c r="C87" s="1"/>
      <c r="D87" s="1"/>
    </row>
    <row r="88" spans="3:4" x14ac:dyDescent="0.25">
      <c r="C88" s="1"/>
      <c r="D88" s="1"/>
    </row>
    <row r="89" spans="3:4" x14ac:dyDescent="0.25">
      <c r="C89" s="1"/>
      <c r="D89" s="1"/>
    </row>
    <row r="90" spans="3:4" x14ac:dyDescent="0.25">
      <c r="C90" s="1"/>
      <c r="D90" s="1"/>
    </row>
    <row r="91" spans="3:4" x14ac:dyDescent="0.25">
      <c r="C91" s="1"/>
      <c r="D91" s="1"/>
    </row>
    <row r="92" spans="3:4" x14ac:dyDescent="0.25">
      <c r="C92" s="1"/>
      <c r="D92" s="1"/>
    </row>
    <row r="93" spans="3:4" x14ac:dyDescent="0.25">
      <c r="C93" s="1"/>
      <c r="D93" s="1"/>
    </row>
    <row r="94" spans="3:4" x14ac:dyDescent="0.25">
      <c r="C94" s="1"/>
      <c r="D94" s="1"/>
    </row>
    <row r="95" spans="3:4" x14ac:dyDescent="0.25">
      <c r="C95" s="1"/>
      <c r="D95" s="1"/>
    </row>
    <row r="96" spans="3:4" x14ac:dyDescent="0.25">
      <c r="C96" s="1"/>
      <c r="D96" s="1"/>
    </row>
    <row r="97" spans="3:4" x14ac:dyDescent="0.25">
      <c r="C97" s="1"/>
      <c r="D97" s="1"/>
    </row>
    <row r="98" spans="3:4" x14ac:dyDescent="0.25">
      <c r="C98" s="1"/>
      <c r="D98" s="1"/>
    </row>
    <row r="99" spans="3:4" x14ac:dyDescent="0.25">
      <c r="C99" s="1"/>
      <c r="D99" s="1"/>
    </row>
    <row r="100" spans="3:4" x14ac:dyDescent="0.25">
      <c r="C100" s="1"/>
      <c r="D100" s="1"/>
    </row>
    <row r="101" spans="3:4" x14ac:dyDescent="0.25">
      <c r="C101" s="1"/>
      <c r="D101" s="1"/>
    </row>
    <row r="102" spans="3:4" x14ac:dyDescent="0.25">
      <c r="C102" s="1"/>
      <c r="D102" s="1"/>
    </row>
    <row r="103" spans="3:4" x14ac:dyDescent="0.25">
      <c r="C103" s="1"/>
      <c r="D103" s="1"/>
    </row>
    <row r="104" spans="3:4" x14ac:dyDescent="0.25">
      <c r="C104" s="1"/>
      <c r="D104" s="1"/>
    </row>
    <row r="105" spans="3:4" x14ac:dyDescent="0.25">
      <c r="C105" s="1"/>
      <c r="D105" s="1"/>
    </row>
    <row r="106" spans="3:4" x14ac:dyDescent="0.25">
      <c r="C106" s="1"/>
      <c r="D106" s="1"/>
    </row>
    <row r="107" spans="3:4" x14ac:dyDescent="0.25">
      <c r="C107" s="1"/>
      <c r="D107" s="1"/>
    </row>
    <row r="108" spans="3:4" x14ac:dyDescent="0.25">
      <c r="C108" s="1"/>
      <c r="D108" s="1"/>
    </row>
    <row r="109" spans="3:4" x14ac:dyDescent="0.25">
      <c r="C109" s="1"/>
      <c r="D109" s="1"/>
    </row>
    <row r="110" spans="3:4" x14ac:dyDescent="0.25">
      <c r="C110" s="1"/>
      <c r="D110" s="1"/>
    </row>
    <row r="111" spans="3:4" x14ac:dyDescent="0.25">
      <c r="C111" s="1"/>
      <c r="D111" s="1"/>
    </row>
    <row r="112" spans="3:4" x14ac:dyDescent="0.25">
      <c r="C112" s="1"/>
      <c r="D112" s="1"/>
    </row>
    <row r="113" spans="3:4" x14ac:dyDescent="0.25">
      <c r="C113" s="1"/>
      <c r="D113" s="1"/>
    </row>
    <row r="114" spans="3:4" x14ac:dyDescent="0.25">
      <c r="C114" s="1"/>
      <c r="D114" s="1"/>
    </row>
    <row r="115" spans="3:4" x14ac:dyDescent="0.25">
      <c r="C115" s="1"/>
      <c r="D115" s="1"/>
    </row>
    <row r="116" spans="3:4" x14ac:dyDescent="0.25">
      <c r="C116" s="1"/>
      <c r="D116" s="1"/>
    </row>
    <row r="117" spans="3:4" x14ac:dyDescent="0.25">
      <c r="C117" s="1"/>
      <c r="D117" s="1"/>
    </row>
    <row r="118" spans="3:4" x14ac:dyDescent="0.25">
      <c r="C118" s="1"/>
      <c r="D118" s="1"/>
    </row>
    <row r="119" spans="3:4" x14ac:dyDescent="0.25">
      <c r="C119" s="1"/>
      <c r="D119" s="1"/>
    </row>
    <row r="120" spans="3:4" x14ac:dyDescent="0.25">
      <c r="C120" s="1"/>
      <c r="D120" s="1"/>
    </row>
    <row r="121" spans="3:4" x14ac:dyDescent="0.25">
      <c r="C121" s="1"/>
      <c r="D121" s="1"/>
    </row>
    <row r="122" spans="3:4" x14ac:dyDescent="0.25">
      <c r="C122" s="1"/>
      <c r="D122" s="1"/>
    </row>
    <row r="123" spans="3:4" x14ac:dyDescent="0.25">
      <c r="C123" s="1"/>
      <c r="D123" s="1"/>
    </row>
    <row r="124" spans="3:4" x14ac:dyDescent="0.25">
      <c r="C124" s="1"/>
      <c r="D124" s="1"/>
    </row>
    <row r="125" spans="3:4" x14ac:dyDescent="0.25">
      <c r="C125" s="1"/>
      <c r="D125" s="1"/>
    </row>
    <row r="126" spans="3:4" x14ac:dyDescent="0.25">
      <c r="C126" s="1"/>
      <c r="D126" s="1"/>
    </row>
    <row r="127" spans="3:4" x14ac:dyDescent="0.25">
      <c r="C127" s="1"/>
      <c r="D127" s="1"/>
    </row>
    <row r="128" spans="3:4" x14ac:dyDescent="0.25">
      <c r="C128" s="1"/>
      <c r="D128" s="1"/>
    </row>
    <row r="129" spans="3:4" x14ac:dyDescent="0.25">
      <c r="C129" s="1"/>
      <c r="D129" s="1"/>
    </row>
    <row r="130" spans="3:4" x14ac:dyDescent="0.25">
      <c r="C130" s="1"/>
      <c r="D130" s="1"/>
    </row>
    <row r="131" spans="3:4" x14ac:dyDescent="0.25">
      <c r="C131" s="1"/>
      <c r="D131" s="1"/>
    </row>
    <row r="132" spans="3:4" x14ac:dyDescent="0.25">
      <c r="C132" s="1"/>
      <c r="D132" s="1"/>
    </row>
    <row r="133" spans="3:4" x14ac:dyDescent="0.25">
      <c r="C133" s="1"/>
      <c r="D133" s="1"/>
    </row>
    <row r="134" spans="3:4" x14ac:dyDescent="0.25">
      <c r="C134" s="1"/>
      <c r="D134" s="1"/>
    </row>
    <row r="135" spans="3:4" x14ac:dyDescent="0.25">
      <c r="C135" s="1"/>
      <c r="D135" s="1"/>
    </row>
    <row r="136" spans="3:4" x14ac:dyDescent="0.25">
      <c r="C136" s="1"/>
      <c r="D136" s="1"/>
    </row>
    <row r="137" spans="3:4" x14ac:dyDescent="0.25">
      <c r="C137" s="1"/>
      <c r="D137" s="1"/>
    </row>
    <row r="138" spans="3:4" x14ac:dyDescent="0.25">
      <c r="C138" s="1"/>
      <c r="D138" s="1"/>
    </row>
    <row r="139" spans="3:4" x14ac:dyDescent="0.25">
      <c r="C139" s="1"/>
      <c r="D139" s="1"/>
    </row>
    <row r="140" spans="3:4" x14ac:dyDescent="0.25">
      <c r="C140" s="1"/>
      <c r="D140" s="1"/>
    </row>
    <row r="141" spans="3:4" x14ac:dyDescent="0.25">
      <c r="C141" s="1"/>
      <c r="D141" s="1"/>
    </row>
    <row r="142" spans="3:4" x14ac:dyDescent="0.25">
      <c r="C142" s="1"/>
      <c r="D142" s="1"/>
    </row>
    <row r="143" spans="3:4" x14ac:dyDescent="0.25">
      <c r="C143" s="1"/>
      <c r="D143" s="1"/>
    </row>
    <row r="144" spans="3:4" x14ac:dyDescent="0.25">
      <c r="C144" s="1"/>
      <c r="D144" s="1"/>
    </row>
    <row r="145" spans="3:4" x14ac:dyDescent="0.25">
      <c r="C145" s="1"/>
      <c r="D145" s="1"/>
    </row>
    <row r="146" spans="3:4" x14ac:dyDescent="0.25">
      <c r="C146" s="1"/>
      <c r="D146" s="1"/>
    </row>
    <row r="147" spans="3:4" x14ac:dyDescent="0.25">
      <c r="C147" s="1"/>
      <c r="D147" s="1"/>
    </row>
    <row r="148" spans="3:4" x14ac:dyDescent="0.25">
      <c r="C148" s="1"/>
      <c r="D148" s="1"/>
    </row>
    <row r="149" spans="3:4" x14ac:dyDescent="0.25">
      <c r="C149" s="1"/>
      <c r="D149" s="1"/>
    </row>
    <row r="150" spans="3:4" x14ac:dyDescent="0.25">
      <c r="C150" s="1"/>
      <c r="D150" s="1"/>
    </row>
    <row r="151" spans="3:4" x14ac:dyDescent="0.25">
      <c r="C151" s="1"/>
      <c r="D151" s="1"/>
    </row>
    <row r="152" spans="3:4" x14ac:dyDescent="0.25">
      <c r="C152" s="1"/>
      <c r="D152" s="1"/>
    </row>
    <row r="153" spans="3:4" x14ac:dyDescent="0.25">
      <c r="C153" s="1"/>
      <c r="D153" s="1"/>
    </row>
    <row r="154" spans="3:4" x14ac:dyDescent="0.25">
      <c r="C154" s="1"/>
      <c r="D154" s="1"/>
    </row>
    <row r="155" spans="3:4" x14ac:dyDescent="0.25">
      <c r="C155" s="1"/>
      <c r="D155" s="1"/>
    </row>
    <row r="156" spans="3:4" x14ac:dyDescent="0.25">
      <c r="C156" s="1"/>
      <c r="D156" s="1"/>
    </row>
    <row r="157" spans="3:4" x14ac:dyDescent="0.25">
      <c r="C157" s="1"/>
      <c r="D157" s="1"/>
    </row>
    <row r="158" spans="3:4" x14ac:dyDescent="0.25">
      <c r="C158" s="1"/>
      <c r="D158" s="1"/>
    </row>
    <row r="159" spans="3:4" x14ac:dyDescent="0.25">
      <c r="C159" s="1"/>
      <c r="D159" s="1"/>
    </row>
    <row r="160" spans="3:4" x14ac:dyDescent="0.25">
      <c r="C160" s="1"/>
      <c r="D160" s="1"/>
    </row>
    <row r="161" spans="3:4" x14ac:dyDescent="0.25">
      <c r="C161" s="1"/>
      <c r="D161" s="1"/>
    </row>
    <row r="162" spans="3:4" x14ac:dyDescent="0.25">
      <c r="C162" s="1"/>
      <c r="D162" s="1"/>
    </row>
    <row r="163" spans="3:4" x14ac:dyDescent="0.25">
      <c r="C163" s="1"/>
      <c r="D163" s="1"/>
    </row>
    <row r="164" spans="3:4" x14ac:dyDescent="0.25">
      <c r="C164" s="1"/>
      <c r="D164" s="1"/>
    </row>
    <row r="165" spans="3:4" x14ac:dyDescent="0.25">
      <c r="C165" s="1"/>
      <c r="D165" s="1"/>
    </row>
    <row r="166" spans="3:4" x14ac:dyDescent="0.25">
      <c r="C166" s="1"/>
      <c r="D166" s="1"/>
    </row>
    <row r="167" spans="3:4" x14ac:dyDescent="0.25">
      <c r="C167" s="1"/>
      <c r="D167" s="1"/>
    </row>
    <row r="168" spans="3:4" x14ac:dyDescent="0.25">
      <c r="C168" s="1"/>
      <c r="D168" s="1"/>
    </row>
    <row r="169" spans="3:4" x14ac:dyDescent="0.25">
      <c r="C169" s="1"/>
      <c r="D169" s="1"/>
    </row>
    <row r="170" spans="3:4" x14ac:dyDescent="0.25">
      <c r="C170" s="1"/>
      <c r="D170" s="1"/>
    </row>
    <row r="171" spans="3:4" x14ac:dyDescent="0.25">
      <c r="C171" s="1"/>
      <c r="D171" s="1"/>
    </row>
    <row r="172" spans="3:4" x14ac:dyDescent="0.25">
      <c r="C172" s="1"/>
      <c r="D172" s="1"/>
    </row>
    <row r="173" spans="3:4" x14ac:dyDescent="0.25">
      <c r="C173" s="1"/>
      <c r="D173" s="1"/>
    </row>
    <row r="174" spans="3:4" x14ac:dyDescent="0.25">
      <c r="C174" s="1"/>
      <c r="D174" s="1"/>
    </row>
  </sheetData>
  <sheetProtection algorithmName="SHA-512" hashValue="KB5d8WyXPcza0earWjuj5iVG3CHRCGvnBSQV+3MQJlI7ZUtJPaY7u0yeS3YGczMVWMxODRJByDyRdHyYD4zhyg==" saltValue="4fCK5HAGpysl8SvPMy0Xhw==" spinCount="100000" sheet="1" objects="1" scenarios="1" selectLockedCells="1"/>
  <dataValidations count="1">
    <dataValidation type="list" allowBlank="1" showInputMessage="1" showErrorMessage="1" sqref="C3" xr:uid="{A300B7CF-C9C1-41E4-A620-EBE020EBA600}">
      <formula1>$F$3:$I$3</formula1>
    </dataValidation>
  </dataValidations>
  <pageMargins left="0.511811024" right="0.511811024" top="0.78740157499999996" bottom="0.78740157499999996" header="0.31496062000000002" footer="0.31496062000000002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Professoras</vt:lpstr>
      <vt:lpstr>TAE's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Alexandre Krüger Zocolotti</dc:creator>
  <cp:keywords/>
  <dc:description/>
  <cp:lastModifiedBy>Geicine</cp:lastModifiedBy>
  <cp:revision/>
  <dcterms:created xsi:type="dcterms:W3CDTF">2021-03-08T13:47:23Z</dcterms:created>
  <dcterms:modified xsi:type="dcterms:W3CDTF">2021-03-15T22:31:23Z</dcterms:modified>
  <cp:category/>
  <cp:contentStatus/>
</cp:coreProperties>
</file>